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<sst xmlns="http://schemas.openxmlformats.org/spreadsheetml/2006/main" count="178" uniqueCount="115">
  <si>
    <t>郑州铁路技师学院学生食堂空调配套工程工程量清单</t>
  </si>
  <si>
    <t>序号</t>
  </si>
  <si>
    <t>名称</t>
  </si>
  <si>
    <t>规格型号</t>
  </si>
  <si>
    <t>单位</t>
  </si>
  <si>
    <t>数量</t>
  </si>
  <si>
    <t>单价（元）</t>
  </si>
  <si>
    <t>合计</t>
  </si>
  <si>
    <t>报价内容（包含人、材、机，不含税金）</t>
  </si>
  <si>
    <t>一</t>
  </si>
  <si>
    <t>餐厅室外工程量清单</t>
  </si>
  <si>
    <t>箱变引入一层路面破除</t>
  </si>
  <si>
    <t>厚   cm</t>
  </si>
  <si>
    <t>米</t>
  </si>
  <si>
    <t>破除混凝土路面</t>
  </si>
  <si>
    <t>箱变引入一层路面恢复</t>
  </si>
  <si>
    <t>混凝土浇筑、整平、养护</t>
  </si>
  <si>
    <t>三七灰土土方开挖</t>
  </si>
  <si>
    <t>机械开挖</t>
  </si>
  <si>
    <t>电缆沟土方开挖</t>
  </si>
  <si>
    <t>土方回填</t>
  </si>
  <si>
    <t>土方回填、夯实</t>
  </si>
  <si>
    <t>箱变基础墙体开预留洞</t>
  </si>
  <si>
    <t>φ150</t>
  </si>
  <si>
    <t>处</t>
  </si>
  <si>
    <t>预留φ150钢性套管</t>
  </si>
  <si>
    <t>φ150PE电缆套管</t>
  </si>
  <si>
    <t>地埋敷设</t>
  </si>
  <si>
    <t>φ150镀锌钢套管</t>
  </si>
  <si>
    <t>沿东山墙敷设</t>
  </si>
  <si>
    <t>φ150镀锌钢管刷漆调和二道</t>
  </si>
  <si>
    <t>刷调和漆</t>
  </si>
  <si>
    <t>东西墙电缆桥架安装</t>
  </si>
  <si>
    <t>150*150</t>
  </si>
  <si>
    <t>m</t>
  </si>
  <si>
    <t>安装</t>
  </si>
  <si>
    <t>地埋穿管电缆敷设</t>
  </si>
  <si>
    <t>YJV4*95+1*50</t>
  </si>
  <si>
    <t>电缆敷设</t>
  </si>
  <si>
    <t>小计</t>
  </si>
  <si>
    <t>二</t>
  </si>
  <si>
    <t>二层空调动力桥架改造</t>
  </si>
  <si>
    <t>空调制冷管道收集桥架</t>
  </si>
  <si>
    <t>300*200</t>
  </si>
  <si>
    <t>M</t>
  </si>
  <si>
    <t>空调管道收集桥架</t>
  </si>
  <si>
    <t>空调冷凝水敷设</t>
  </si>
  <si>
    <t>直径32</t>
  </si>
  <si>
    <t>收集冷凝水</t>
  </si>
  <si>
    <t>直径25</t>
  </si>
  <si>
    <t>直径50</t>
  </si>
  <si>
    <t>控制12位空调主配电箱</t>
  </si>
  <si>
    <t>600*800</t>
  </si>
  <si>
    <t>台</t>
  </si>
  <si>
    <t>控制2层三层东侧空调主机</t>
  </si>
  <si>
    <t>控制14位分空调分配电箱</t>
  </si>
  <si>
    <t>控制2层三层西侧空调主机</t>
  </si>
  <si>
    <t>通往空调动力箱电缆</t>
  </si>
  <si>
    <t>YJV4*50+1*25</t>
  </si>
  <si>
    <t>空调控制箱控制电缆</t>
  </si>
  <si>
    <t>14位空调主配电箱至二层空调主机</t>
  </si>
  <si>
    <t>3*6电缆</t>
  </si>
  <si>
    <t xml:space="preserve">M </t>
  </si>
  <si>
    <t>外机电源</t>
  </si>
  <si>
    <t>12位空调主配电箱至二层空调主机</t>
  </si>
  <si>
    <t xml:space="preserve">m </t>
  </si>
  <si>
    <t>通往空调动力箱强电桥架</t>
  </si>
  <si>
    <t>200*100</t>
  </si>
  <si>
    <t>空调控制箱控制桥架</t>
  </si>
  <si>
    <t>三</t>
  </si>
  <si>
    <t>三层空调动力及桥架</t>
  </si>
  <si>
    <t>12位空调主配电箱至三层空调主机</t>
  </si>
  <si>
    <t>14位空调主配电箱至三层空调主机</t>
  </si>
  <si>
    <t>φ32</t>
  </si>
  <si>
    <t>φ20</t>
  </si>
  <si>
    <t>φ50</t>
  </si>
  <si>
    <t>四</t>
  </si>
  <si>
    <t>空调钢架</t>
  </si>
  <si>
    <t>砼地面破除</t>
  </si>
  <si>
    <t>m3</t>
  </si>
  <si>
    <t>土方开挖</t>
  </si>
  <si>
    <t>C30砼基础</t>
  </si>
  <si>
    <t>二次灌浆</t>
  </si>
  <si>
    <t>模板</t>
  </si>
  <si>
    <t>m2</t>
  </si>
  <si>
    <t>地脚螺栓M24</t>
  </si>
  <si>
    <t>套</t>
  </si>
  <si>
    <t>钢柱钢梁材料费</t>
  </si>
  <si>
    <t>t</t>
  </si>
  <si>
    <t>柱间支撑材料费</t>
  </si>
  <si>
    <t>检修梯材料费</t>
  </si>
  <si>
    <t>空调栏杆材料费</t>
  </si>
  <si>
    <t>连接板预埋板材料费</t>
  </si>
  <si>
    <t>钢柱钢梁制作费</t>
  </si>
  <si>
    <t>柱间支撑制作费</t>
  </si>
  <si>
    <t>检修梯制作费</t>
  </si>
  <si>
    <t>空调栏杆制作费</t>
  </si>
  <si>
    <t>连接板预埋板制作费</t>
  </si>
  <si>
    <t>除锈费</t>
  </si>
  <si>
    <t>油漆费</t>
  </si>
  <si>
    <t>安装费</t>
  </si>
  <si>
    <t>项</t>
  </si>
  <si>
    <t>运输费</t>
  </si>
  <si>
    <t>车次</t>
  </si>
  <si>
    <t>五</t>
  </si>
  <si>
    <t>直接费小计</t>
  </si>
  <si>
    <t>元</t>
  </si>
  <si>
    <t>六</t>
  </si>
  <si>
    <t>其他费</t>
  </si>
  <si>
    <t>管理费</t>
  </si>
  <si>
    <t>利润</t>
  </si>
  <si>
    <t>七</t>
  </si>
  <si>
    <t>税金</t>
  </si>
  <si>
    <t>八</t>
  </si>
  <si>
    <t>含税工程总造价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</si>
</sst>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F5" sqref="F5"/>
    </sheetView>
  </sheetViews>
  <sheetFormatPr defaultColWidth="9" defaultRowHeight="20" customHeight="1" outlineLevelCol="7"/>
  <cols>
    <col min="1" max="1" width="4.625" style="3" customWidth="1"/>
    <col min="2" max="2" width="28.75" style="3" customWidth="1"/>
    <col min="3" max="3" width="14.25" style="3" customWidth="1"/>
    <col min="4" max="5" width="6.625" style="3" customWidth="1"/>
    <col min="6" max="6" width="10.875" style="3" customWidth="1"/>
    <col min="7" max="7" width="13" style="4" customWidth="1"/>
    <col min="8" max="8" width="39.8916666666667" style="3" customWidth="1"/>
    <col min="9" max="9" width="9" style="3"/>
    <col min="10" max="10" width="10.375" style="3"/>
    <col min="11" max="14" width="12.625" style="3"/>
    <col min="15" max="16384" width="9" style="3"/>
  </cols>
  <sheetData>
    <row r="1" ht="30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ht="3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customHeight="1" spans="1:8">
      <c r="A3" s="9" t="s">
        <v>9</v>
      </c>
      <c r="B3" s="9" t="s">
        <v>10</v>
      </c>
      <c r="C3" s="9"/>
      <c r="D3" s="9"/>
      <c r="E3" s="9"/>
      <c r="F3" s="9"/>
      <c r="G3" s="10"/>
      <c r="H3" s="9"/>
    </row>
    <row r="4" s="1" customFormat="1" customHeight="1" spans="1:8">
      <c r="A4" s="11">
        <v>1</v>
      </c>
      <c r="B4" s="11" t="s">
        <v>11</v>
      </c>
      <c r="C4" s="11" t="s">
        <v>12</v>
      </c>
      <c r="D4" s="11" t="s">
        <v>13</v>
      </c>
      <c r="E4" s="11">
        <v>5</v>
      </c>
      <c r="F4" s="11"/>
      <c r="G4" s="12">
        <f>E4*F4</f>
        <v>0</v>
      </c>
      <c r="H4" s="11" t="s">
        <v>14</v>
      </c>
    </row>
    <row r="5" s="1" customFormat="1" customHeight="1" spans="1:8">
      <c r="A5" s="11">
        <v>2</v>
      </c>
      <c r="B5" s="11" t="s">
        <v>15</v>
      </c>
      <c r="C5" s="11" t="s">
        <v>12</v>
      </c>
      <c r="D5" s="11" t="s">
        <v>13</v>
      </c>
      <c r="E5" s="11">
        <v>5</v>
      </c>
      <c r="F5" s="11"/>
      <c r="G5" s="12">
        <f t="shared" ref="G5:G14" si="0">E5*F5</f>
        <v>0</v>
      </c>
      <c r="H5" s="11" t="s">
        <v>16</v>
      </c>
    </row>
    <row r="6" s="1" customFormat="1" customHeight="1" spans="1:8">
      <c r="A6" s="11">
        <v>3</v>
      </c>
      <c r="B6" s="11" t="s">
        <v>17</v>
      </c>
      <c r="C6" s="11"/>
      <c r="D6" s="11" t="s">
        <v>13</v>
      </c>
      <c r="E6" s="11">
        <v>5</v>
      </c>
      <c r="F6" s="11"/>
      <c r="G6" s="12">
        <f t="shared" si="0"/>
        <v>0</v>
      </c>
      <c r="H6" s="11" t="s">
        <v>18</v>
      </c>
    </row>
    <row r="7" s="1" customFormat="1" customHeight="1" spans="1:8">
      <c r="A7" s="11">
        <v>4</v>
      </c>
      <c r="B7" s="11" t="s">
        <v>19</v>
      </c>
      <c r="C7" s="11"/>
      <c r="D7" s="11" t="s">
        <v>13</v>
      </c>
      <c r="E7" s="11">
        <v>45</v>
      </c>
      <c r="F7" s="11"/>
      <c r="G7" s="12">
        <f t="shared" si="0"/>
        <v>0</v>
      </c>
      <c r="H7" s="11" t="s">
        <v>18</v>
      </c>
    </row>
    <row r="8" s="1" customFormat="1" customHeight="1" spans="1:8">
      <c r="A8" s="11">
        <v>5</v>
      </c>
      <c r="B8" s="11" t="s">
        <v>20</v>
      </c>
      <c r="C8" s="11"/>
      <c r="D8" s="11" t="s">
        <v>13</v>
      </c>
      <c r="E8" s="11">
        <v>45</v>
      </c>
      <c r="F8" s="11"/>
      <c r="G8" s="12">
        <f t="shared" si="0"/>
        <v>0</v>
      </c>
      <c r="H8" s="11" t="s">
        <v>21</v>
      </c>
    </row>
    <row r="9" customHeight="1" spans="1:8">
      <c r="A9" s="11">
        <v>6</v>
      </c>
      <c r="B9" s="7" t="s">
        <v>22</v>
      </c>
      <c r="C9" s="7" t="s">
        <v>23</v>
      </c>
      <c r="D9" s="7" t="s">
        <v>24</v>
      </c>
      <c r="E9" s="7">
        <v>1</v>
      </c>
      <c r="F9" s="7"/>
      <c r="G9" s="12">
        <f t="shared" si="0"/>
        <v>0</v>
      </c>
      <c r="H9" s="7" t="s">
        <v>25</v>
      </c>
    </row>
    <row r="10" customHeight="1" spans="1:8">
      <c r="A10" s="11">
        <v>7</v>
      </c>
      <c r="B10" s="7" t="s">
        <v>26</v>
      </c>
      <c r="C10" s="7" t="s">
        <v>23</v>
      </c>
      <c r="D10" s="7" t="s">
        <v>13</v>
      </c>
      <c r="E10" s="7">
        <v>45</v>
      </c>
      <c r="F10" s="7"/>
      <c r="G10" s="12">
        <f t="shared" si="0"/>
        <v>0</v>
      </c>
      <c r="H10" s="7" t="s">
        <v>27</v>
      </c>
    </row>
    <row r="11" customHeight="1" spans="1:8">
      <c r="A11" s="11">
        <v>8</v>
      </c>
      <c r="B11" s="7" t="s">
        <v>28</v>
      </c>
      <c r="C11" s="7" t="s">
        <v>23</v>
      </c>
      <c r="D11" s="7" t="s">
        <v>13</v>
      </c>
      <c r="E11" s="7">
        <v>4</v>
      </c>
      <c r="F11" s="7"/>
      <c r="G11" s="12">
        <f t="shared" si="0"/>
        <v>0</v>
      </c>
      <c r="H11" s="7" t="s">
        <v>29</v>
      </c>
    </row>
    <row r="12" customHeight="1" spans="1:8">
      <c r="A12" s="11">
        <v>9</v>
      </c>
      <c r="B12" s="7" t="s">
        <v>30</v>
      </c>
      <c r="C12" s="7" t="s">
        <v>23</v>
      </c>
      <c r="D12" s="7" t="s">
        <v>13</v>
      </c>
      <c r="E12" s="7">
        <v>4</v>
      </c>
      <c r="F12" s="7"/>
      <c r="G12" s="12">
        <f t="shared" si="0"/>
        <v>0</v>
      </c>
      <c r="H12" s="7" t="s">
        <v>31</v>
      </c>
    </row>
    <row r="13" customHeight="1" spans="1:8">
      <c r="A13" s="11">
        <v>10</v>
      </c>
      <c r="B13" s="7" t="s">
        <v>32</v>
      </c>
      <c r="C13" s="7" t="s">
        <v>33</v>
      </c>
      <c r="D13" s="7" t="s">
        <v>34</v>
      </c>
      <c r="E13" s="7">
        <v>21</v>
      </c>
      <c r="F13" s="7"/>
      <c r="G13" s="12">
        <f t="shared" si="0"/>
        <v>0</v>
      </c>
      <c r="H13" s="7" t="s">
        <v>35</v>
      </c>
    </row>
    <row r="14" s="2" customFormat="1" customHeight="1" spans="1:8">
      <c r="A14" s="11">
        <v>11</v>
      </c>
      <c r="B14" s="13" t="s">
        <v>36</v>
      </c>
      <c r="C14" s="13" t="s">
        <v>37</v>
      </c>
      <c r="D14" s="13" t="s">
        <v>34</v>
      </c>
      <c r="E14" s="13">
        <v>57</v>
      </c>
      <c r="F14" s="13"/>
      <c r="G14" s="12">
        <f t="shared" si="0"/>
        <v>0</v>
      </c>
      <c r="H14" s="13" t="s">
        <v>38</v>
      </c>
    </row>
    <row r="15" customFormat="1" customHeight="1" spans="1:8">
      <c r="A15" s="7"/>
      <c r="B15" s="7"/>
      <c r="C15" s="7"/>
      <c r="D15" s="7"/>
      <c r="E15" s="7"/>
      <c r="F15" s="7" t="s">
        <v>39</v>
      </c>
      <c r="G15" s="8">
        <f>SUM(G4:G14)</f>
        <v>0</v>
      </c>
      <c r="H15" s="7"/>
    </row>
    <row r="16" customFormat="1" customHeight="1" spans="1:8">
      <c r="A16" s="9" t="s">
        <v>40</v>
      </c>
      <c r="B16" s="14" t="s">
        <v>41</v>
      </c>
      <c r="C16" s="15"/>
      <c r="D16" s="15"/>
      <c r="E16" s="15"/>
      <c r="F16" s="15"/>
      <c r="G16" s="15"/>
      <c r="H16" s="16"/>
    </row>
    <row r="17" customFormat="1" customHeight="1" spans="1:8">
      <c r="A17" s="7">
        <v>1</v>
      </c>
      <c r="B17" s="7" t="s">
        <v>42</v>
      </c>
      <c r="C17" s="7" t="s">
        <v>43</v>
      </c>
      <c r="D17" s="7" t="s">
        <v>44</v>
      </c>
      <c r="E17" s="7">
        <v>160</v>
      </c>
      <c r="F17" s="7"/>
      <c r="G17" s="8">
        <f>F17*E17</f>
        <v>0</v>
      </c>
      <c r="H17" s="7" t="s">
        <v>45</v>
      </c>
    </row>
    <row r="18" customFormat="1" customHeight="1" spans="1:8">
      <c r="A18" s="7">
        <v>2</v>
      </c>
      <c r="B18" s="7" t="s">
        <v>46</v>
      </c>
      <c r="C18" s="7" t="s">
        <v>47</v>
      </c>
      <c r="D18" s="7" t="s">
        <v>44</v>
      </c>
      <c r="E18" s="7">
        <v>124</v>
      </c>
      <c r="F18" s="7"/>
      <c r="G18" s="8">
        <f t="shared" ref="G18:G26" si="1">F18*E18</f>
        <v>0</v>
      </c>
      <c r="H18" s="7" t="s">
        <v>48</v>
      </c>
    </row>
    <row r="19" customFormat="1" customHeight="1" spans="1:8">
      <c r="A19" s="7">
        <v>3</v>
      </c>
      <c r="B19" s="7" t="s">
        <v>46</v>
      </c>
      <c r="C19" s="7" t="s">
        <v>49</v>
      </c>
      <c r="D19" s="7" t="s">
        <v>44</v>
      </c>
      <c r="E19" s="7">
        <v>87</v>
      </c>
      <c r="F19" s="7"/>
      <c r="G19" s="8">
        <f t="shared" si="1"/>
        <v>0</v>
      </c>
      <c r="H19" s="7" t="s">
        <v>48</v>
      </c>
    </row>
    <row r="20" customFormat="1" customHeight="1" spans="1:8">
      <c r="A20" s="7">
        <v>4</v>
      </c>
      <c r="B20" s="7" t="s">
        <v>46</v>
      </c>
      <c r="C20" s="7" t="s">
        <v>50</v>
      </c>
      <c r="D20" s="7" t="s">
        <v>44</v>
      </c>
      <c r="E20" s="7">
        <v>21</v>
      </c>
      <c r="F20" s="7"/>
      <c r="G20" s="8">
        <f t="shared" si="1"/>
        <v>0</v>
      </c>
      <c r="H20" s="7" t="s">
        <v>48</v>
      </c>
    </row>
    <row r="21" customHeight="1" spans="1:8">
      <c r="A21" s="7">
        <v>5</v>
      </c>
      <c r="B21" s="7" t="s">
        <v>51</v>
      </c>
      <c r="C21" s="7" t="s">
        <v>52</v>
      </c>
      <c r="D21" s="7" t="s">
        <v>53</v>
      </c>
      <c r="E21" s="7">
        <v>1</v>
      </c>
      <c r="F21" s="7"/>
      <c r="G21" s="8">
        <f t="shared" si="1"/>
        <v>0</v>
      </c>
      <c r="H21" s="7" t="s">
        <v>54</v>
      </c>
    </row>
    <row r="22" customHeight="1" spans="1:8">
      <c r="A22" s="7">
        <v>6</v>
      </c>
      <c r="B22" s="7" t="s">
        <v>55</v>
      </c>
      <c r="C22" s="7" t="s">
        <v>52</v>
      </c>
      <c r="D22" s="7" t="s">
        <v>53</v>
      </c>
      <c r="E22" s="7">
        <v>1</v>
      </c>
      <c r="F22" s="7"/>
      <c r="G22" s="8">
        <f t="shared" si="1"/>
        <v>0</v>
      </c>
      <c r="H22" s="7" t="s">
        <v>56</v>
      </c>
    </row>
    <row r="23" customHeight="1" spans="1:8">
      <c r="A23" s="7">
        <v>7</v>
      </c>
      <c r="B23" s="7" t="s">
        <v>57</v>
      </c>
      <c r="C23" s="7" t="s">
        <v>58</v>
      </c>
      <c r="D23" s="7" t="s">
        <v>34</v>
      </c>
      <c r="E23" s="7">
        <v>85</v>
      </c>
      <c r="F23" s="7"/>
      <c r="G23" s="8">
        <f t="shared" si="1"/>
        <v>0</v>
      </c>
      <c r="H23" s="7" t="s">
        <v>59</v>
      </c>
    </row>
    <row r="24" customHeight="1" spans="1:8">
      <c r="A24" s="7">
        <v>8</v>
      </c>
      <c r="B24" s="7" t="s">
        <v>60</v>
      </c>
      <c r="C24" s="7" t="s">
        <v>61</v>
      </c>
      <c r="D24" s="7" t="s">
        <v>62</v>
      </c>
      <c r="E24" s="7">
        <v>176</v>
      </c>
      <c r="F24" s="7"/>
      <c r="G24" s="8">
        <f t="shared" si="1"/>
        <v>0</v>
      </c>
      <c r="H24" s="7" t="s">
        <v>63</v>
      </c>
    </row>
    <row r="25" customHeight="1" spans="1:8">
      <c r="A25" s="7">
        <v>9</v>
      </c>
      <c r="B25" s="7" t="s">
        <v>64</v>
      </c>
      <c r="C25" s="7" t="s">
        <v>61</v>
      </c>
      <c r="D25" s="7" t="s">
        <v>65</v>
      </c>
      <c r="E25" s="7">
        <v>132</v>
      </c>
      <c r="F25" s="7"/>
      <c r="G25" s="8">
        <f t="shared" si="1"/>
        <v>0</v>
      </c>
      <c r="H25" s="7" t="s">
        <v>63</v>
      </c>
    </row>
    <row r="26" customHeight="1" spans="1:8">
      <c r="A26" s="7">
        <v>10</v>
      </c>
      <c r="B26" s="17" t="s">
        <v>66</v>
      </c>
      <c r="C26" s="7" t="s">
        <v>67</v>
      </c>
      <c r="D26" s="7" t="s">
        <v>34</v>
      </c>
      <c r="E26" s="7">
        <v>84</v>
      </c>
      <c r="F26" s="7"/>
      <c r="G26" s="8">
        <f t="shared" si="1"/>
        <v>0</v>
      </c>
      <c r="H26" s="7" t="s">
        <v>68</v>
      </c>
    </row>
    <row r="27" customHeight="1" spans="1:8">
      <c r="A27" s="18"/>
      <c r="B27" s="19"/>
      <c r="C27" s="19"/>
      <c r="D27" s="19"/>
      <c r="E27" s="19"/>
      <c r="F27" s="20"/>
      <c r="G27" s="8"/>
      <c r="H27" s="7"/>
    </row>
    <row r="28" customHeight="1" spans="1:8">
      <c r="A28" s="18" t="s">
        <v>39</v>
      </c>
      <c r="B28" s="19"/>
      <c r="C28" s="19"/>
      <c r="D28" s="19"/>
      <c r="E28" s="19"/>
      <c r="F28" s="20"/>
      <c r="G28" s="8">
        <f>SUM(G17:G27)</f>
        <v>0</v>
      </c>
      <c r="H28" s="7"/>
    </row>
    <row r="29" customHeight="1" spans="1:8">
      <c r="A29" s="21" t="s">
        <v>69</v>
      </c>
      <c r="B29" s="22" t="s">
        <v>70</v>
      </c>
      <c r="C29" s="9"/>
      <c r="D29" s="9"/>
      <c r="E29" s="9"/>
      <c r="F29" s="9"/>
      <c r="G29" s="10"/>
      <c r="H29" s="9"/>
    </row>
    <row r="30" customHeight="1" spans="1:8">
      <c r="A30" s="23">
        <v>1</v>
      </c>
      <c r="B30" s="24" t="s">
        <v>70</v>
      </c>
      <c r="C30" s="23" t="s">
        <v>67</v>
      </c>
      <c r="D30" s="23" t="s">
        <v>44</v>
      </c>
      <c r="E30" s="23">
        <v>16</v>
      </c>
      <c r="F30" s="23"/>
      <c r="G30" s="25">
        <f>F30*E30</f>
        <v>0</v>
      </c>
      <c r="H30" s="26"/>
    </row>
    <row r="31" customHeight="1" spans="1:8">
      <c r="A31" s="23">
        <v>2</v>
      </c>
      <c r="B31" s="24" t="s">
        <v>71</v>
      </c>
      <c r="C31" s="23" t="s">
        <v>61</v>
      </c>
      <c r="D31" s="23" t="s">
        <v>44</v>
      </c>
      <c r="E31" s="23">
        <v>156</v>
      </c>
      <c r="F31" s="23"/>
      <c r="G31" s="25">
        <f t="shared" ref="G31:G36" si="2">F31*E31</f>
        <v>0</v>
      </c>
      <c r="H31" s="26"/>
    </row>
    <row r="32" customHeight="1" spans="1:8">
      <c r="A32" s="23">
        <v>3</v>
      </c>
      <c r="B32" s="24" t="s">
        <v>72</v>
      </c>
      <c r="C32" s="23" t="s">
        <v>61</v>
      </c>
      <c r="D32" s="23" t="s">
        <v>44</v>
      </c>
      <c r="E32" s="23">
        <v>204</v>
      </c>
      <c r="F32" s="23"/>
      <c r="G32" s="25">
        <f t="shared" si="2"/>
        <v>0</v>
      </c>
      <c r="H32" s="26"/>
    </row>
    <row r="33" customHeight="1" spans="1:8">
      <c r="A33" s="23">
        <v>4</v>
      </c>
      <c r="B33" s="27" t="s">
        <v>45</v>
      </c>
      <c r="C33" s="27" t="s">
        <v>43</v>
      </c>
      <c r="D33" s="27" t="s">
        <v>13</v>
      </c>
      <c r="E33" s="27">
        <v>160</v>
      </c>
      <c r="F33" s="27"/>
      <c r="G33" s="25">
        <f t="shared" si="2"/>
        <v>0</v>
      </c>
      <c r="H33" s="27"/>
    </row>
    <row r="34" customHeight="1" spans="1:8">
      <c r="A34" s="23">
        <v>5</v>
      </c>
      <c r="B34" s="27" t="s">
        <v>46</v>
      </c>
      <c r="C34" s="27" t="s">
        <v>73</v>
      </c>
      <c r="D34" s="27" t="s">
        <v>13</v>
      </c>
      <c r="E34" s="27">
        <v>124</v>
      </c>
      <c r="F34" s="27"/>
      <c r="G34" s="25">
        <f t="shared" si="2"/>
        <v>0</v>
      </c>
      <c r="H34" s="27"/>
    </row>
    <row r="35" customHeight="1" spans="1:8">
      <c r="A35" s="23">
        <v>6</v>
      </c>
      <c r="B35" s="7" t="s">
        <v>46</v>
      </c>
      <c r="C35" s="7" t="s">
        <v>74</v>
      </c>
      <c r="D35" s="7" t="s">
        <v>13</v>
      </c>
      <c r="E35" s="7">
        <v>87</v>
      </c>
      <c r="F35" s="7"/>
      <c r="G35" s="25">
        <f t="shared" si="2"/>
        <v>0</v>
      </c>
      <c r="H35" s="7"/>
    </row>
    <row r="36" customHeight="1" spans="1:8">
      <c r="A36" s="23">
        <v>7</v>
      </c>
      <c r="B36" s="7" t="s">
        <v>46</v>
      </c>
      <c r="C36" s="7" t="s">
        <v>75</v>
      </c>
      <c r="D36" s="7" t="s">
        <v>13</v>
      </c>
      <c r="E36" s="7">
        <v>21</v>
      </c>
      <c r="F36" s="7"/>
      <c r="G36" s="25">
        <f t="shared" si="2"/>
        <v>0</v>
      </c>
      <c r="H36" s="7"/>
    </row>
    <row r="37" customHeight="1" spans="1:8">
      <c r="A37" s="18" t="s">
        <v>39</v>
      </c>
      <c r="B37" s="19"/>
      <c r="C37" s="19"/>
      <c r="D37" s="19"/>
      <c r="E37" s="19"/>
      <c r="F37" s="20"/>
      <c r="G37" s="8">
        <f>SUM(G30:G36)</f>
        <v>0</v>
      </c>
      <c r="H37" s="7"/>
    </row>
    <row r="38" customHeight="1" spans="1:8">
      <c r="A38" s="9" t="s">
        <v>76</v>
      </c>
      <c r="B38" s="9" t="s">
        <v>77</v>
      </c>
      <c r="C38" s="9"/>
      <c r="D38" s="9"/>
      <c r="E38" s="9"/>
      <c r="F38" s="9"/>
      <c r="G38" s="10"/>
      <c r="H38" s="9"/>
    </row>
    <row r="39" customHeight="1" spans="1:8">
      <c r="A39" s="7">
        <v>1</v>
      </c>
      <c r="B39" s="7" t="s">
        <v>78</v>
      </c>
      <c r="C39" s="7"/>
      <c r="D39" s="7" t="s">
        <v>79</v>
      </c>
      <c r="E39" s="7">
        <v>0.512</v>
      </c>
      <c r="F39" s="7"/>
      <c r="G39" s="8">
        <f>E39*F39</f>
        <v>0</v>
      </c>
      <c r="H39" s="7"/>
    </row>
    <row r="40" customHeight="1" spans="1:8">
      <c r="A40" s="7">
        <v>2</v>
      </c>
      <c r="B40" s="7" t="s">
        <v>80</v>
      </c>
      <c r="C40" s="7"/>
      <c r="D40" s="7" t="s">
        <v>79</v>
      </c>
      <c r="E40" s="7">
        <v>2.56</v>
      </c>
      <c r="F40" s="7"/>
      <c r="G40" s="8">
        <f>E40*F40</f>
        <v>0</v>
      </c>
      <c r="H40" s="7"/>
    </row>
    <row r="41" customHeight="1" spans="1:8">
      <c r="A41" s="7">
        <v>3</v>
      </c>
      <c r="B41" s="7" t="s">
        <v>81</v>
      </c>
      <c r="C41" s="7"/>
      <c r="D41" s="7" t="s">
        <v>79</v>
      </c>
      <c r="E41" s="7">
        <v>2.56</v>
      </c>
      <c r="F41" s="7"/>
      <c r="G41" s="8">
        <f t="shared" ref="G41:G58" si="3">E41*F41</f>
        <v>0</v>
      </c>
      <c r="H41" s="7"/>
    </row>
    <row r="42" customHeight="1" spans="1:8">
      <c r="A42" s="7">
        <v>4</v>
      </c>
      <c r="B42" s="7" t="s">
        <v>82</v>
      </c>
      <c r="C42" s="7"/>
      <c r="D42" s="7" t="s">
        <v>79</v>
      </c>
      <c r="E42" s="7">
        <v>0.18</v>
      </c>
      <c r="F42" s="7"/>
      <c r="G42" s="8">
        <f t="shared" si="3"/>
        <v>0</v>
      </c>
      <c r="H42" s="7"/>
    </row>
    <row r="43" customHeight="1" spans="1:8">
      <c r="A43" s="7">
        <v>5</v>
      </c>
      <c r="B43" s="7" t="s">
        <v>83</v>
      </c>
      <c r="C43" s="7"/>
      <c r="D43" s="7" t="s">
        <v>84</v>
      </c>
      <c r="E43" s="7">
        <v>5</v>
      </c>
      <c r="F43" s="7"/>
      <c r="G43" s="8">
        <f t="shared" si="3"/>
        <v>0</v>
      </c>
      <c r="H43" s="7"/>
    </row>
    <row r="44" customHeight="1" spans="1:8">
      <c r="A44" s="7">
        <v>6</v>
      </c>
      <c r="B44" s="7" t="s">
        <v>85</v>
      </c>
      <c r="C44" s="7"/>
      <c r="D44" s="7" t="s">
        <v>86</v>
      </c>
      <c r="E44" s="7">
        <v>16</v>
      </c>
      <c r="F44" s="7"/>
      <c r="G44" s="8">
        <f t="shared" si="3"/>
        <v>0</v>
      </c>
      <c r="H44" s="7"/>
    </row>
    <row r="45" customHeight="1" spans="1:8">
      <c r="A45" s="7">
        <v>7</v>
      </c>
      <c r="B45" s="7" t="s">
        <v>87</v>
      </c>
      <c r="C45" s="7"/>
      <c r="D45" s="7" t="s">
        <v>88</v>
      </c>
      <c r="E45" s="28">
        <v>5.66912</v>
      </c>
      <c r="F45" s="7"/>
      <c r="G45" s="8">
        <f t="shared" si="3"/>
        <v>0</v>
      </c>
      <c r="H45" s="7"/>
    </row>
    <row r="46" customHeight="1" spans="1:8">
      <c r="A46" s="7">
        <v>8</v>
      </c>
      <c r="B46" s="7" t="s">
        <v>89</v>
      </c>
      <c r="C46" s="7"/>
      <c r="D46" s="7" t="s">
        <v>88</v>
      </c>
      <c r="E46" s="28">
        <v>0.47792</v>
      </c>
      <c r="F46" s="7"/>
      <c r="G46" s="8">
        <f t="shared" si="3"/>
        <v>0</v>
      </c>
      <c r="H46" s="7"/>
    </row>
    <row r="47" customHeight="1" spans="1:8">
      <c r="A47" s="7">
        <v>9</v>
      </c>
      <c r="B47" s="7" t="s">
        <v>90</v>
      </c>
      <c r="C47" s="7"/>
      <c r="D47" s="7" t="s">
        <v>88</v>
      </c>
      <c r="E47" s="28">
        <v>0.30179</v>
      </c>
      <c r="F47" s="7"/>
      <c r="G47" s="8">
        <f t="shared" si="3"/>
        <v>0</v>
      </c>
      <c r="H47" s="7"/>
    </row>
    <row r="48" customHeight="1" spans="1:8">
      <c r="A48" s="7">
        <v>10</v>
      </c>
      <c r="B48" s="7" t="s">
        <v>91</v>
      </c>
      <c r="C48" s="7"/>
      <c r="D48" s="7" t="s">
        <v>88</v>
      </c>
      <c r="E48" s="28">
        <v>0.33166</v>
      </c>
      <c r="F48" s="7"/>
      <c r="G48" s="8">
        <f t="shared" si="3"/>
        <v>0</v>
      </c>
      <c r="H48" s="7"/>
    </row>
    <row r="49" customHeight="1" spans="1:8">
      <c r="A49" s="7">
        <v>11</v>
      </c>
      <c r="B49" s="7" t="s">
        <v>92</v>
      </c>
      <c r="C49" s="7"/>
      <c r="D49" s="7" t="s">
        <v>88</v>
      </c>
      <c r="E49" s="28">
        <v>0.15862</v>
      </c>
      <c r="F49" s="7"/>
      <c r="G49" s="8">
        <f t="shared" si="3"/>
        <v>0</v>
      </c>
      <c r="H49" s="7"/>
    </row>
    <row r="50" customHeight="1" spans="1:8">
      <c r="A50" s="7">
        <v>12</v>
      </c>
      <c r="B50" s="7" t="s">
        <v>93</v>
      </c>
      <c r="C50" s="7"/>
      <c r="D50" s="7" t="s">
        <v>88</v>
      </c>
      <c r="E50" s="28">
        <v>5.504</v>
      </c>
      <c r="F50" s="7"/>
      <c r="G50" s="8">
        <f t="shared" si="3"/>
        <v>0</v>
      </c>
      <c r="H50" s="7"/>
    </row>
    <row r="51" customHeight="1" spans="1:8">
      <c r="A51" s="7">
        <v>13</v>
      </c>
      <c r="B51" s="7" t="s">
        <v>94</v>
      </c>
      <c r="C51" s="7"/>
      <c r="D51" s="7" t="s">
        <v>88</v>
      </c>
      <c r="E51" s="28">
        <v>0.464</v>
      </c>
      <c r="F51" s="7"/>
      <c r="G51" s="8">
        <f t="shared" si="3"/>
        <v>0</v>
      </c>
      <c r="H51" s="7"/>
    </row>
    <row r="52" customHeight="1" spans="1:8">
      <c r="A52" s="7">
        <v>14</v>
      </c>
      <c r="B52" s="7" t="s">
        <v>95</v>
      </c>
      <c r="C52" s="7"/>
      <c r="D52" s="7" t="s">
        <v>88</v>
      </c>
      <c r="E52" s="28">
        <v>0.293</v>
      </c>
      <c r="F52" s="7"/>
      <c r="G52" s="8">
        <f t="shared" si="3"/>
        <v>0</v>
      </c>
      <c r="H52" s="7"/>
    </row>
    <row r="53" customHeight="1" spans="1:8">
      <c r="A53" s="7">
        <v>15</v>
      </c>
      <c r="B53" s="7" t="s">
        <v>96</v>
      </c>
      <c r="C53" s="7"/>
      <c r="D53" s="7" t="s">
        <v>88</v>
      </c>
      <c r="E53" s="28">
        <v>0.322</v>
      </c>
      <c r="F53" s="7"/>
      <c r="G53" s="8">
        <f t="shared" si="3"/>
        <v>0</v>
      </c>
      <c r="H53" s="7"/>
    </row>
    <row r="54" customHeight="1" spans="1:8">
      <c r="A54" s="7">
        <v>16</v>
      </c>
      <c r="B54" s="7" t="s">
        <v>97</v>
      </c>
      <c r="C54" s="7"/>
      <c r="D54" s="7" t="s">
        <v>88</v>
      </c>
      <c r="E54" s="28">
        <v>0.154</v>
      </c>
      <c r="F54" s="7"/>
      <c r="G54" s="8">
        <f t="shared" si="3"/>
        <v>0</v>
      </c>
      <c r="H54" s="7"/>
    </row>
    <row r="55" customHeight="1" spans="1:8">
      <c r="A55" s="7">
        <v>17</v>
      </c>
      <c r="B55" s="7" t="s">
        <v>98</v>
      </c>
      <c r="C55" s="7"/>
      <c r="D55" s="7" t="s">
        <v>88</v>
      </c>
      <c r="E55" s="28">
        <v>6.737</v>
      </c>
      <c r="F55" s="7"/>
      <c r="G55" s="8">
        <f t="shared" si="3"/>
        <v>0</v>
      </c>
      <c r="H55" s="7"/>
    </row>
    <row r="56" customHeight="1" spans="1:8">
      <c r="A56" s="7">
        <v>18</v>
      </c>
      <c r="B56" s="7" t="s">
        <v>99</v>
      </c>
      <c r="C56" s="7"/>
      <c r="D56" s="7" t="s">
        <v>88</v>
      </c>
      <c r="E56" s="28">
        <v>6.737</v>
      </c>
      <c r="F56" s="7"/>
      <c r="G56" s="8">
        <f t="shared" si="3"/>
        <v>0</v>
      </c>
      <c r="H56" s="7"/>
    </row>
    <row r="57" customHeight="1" spans="1:8">
      <c r="A57" s="7">
        <v>19</v>
      </c>
      <c r="B57" s="7" t="s">
        <v>100</v>
      </c>
      <c r="C57" s="7"/>
      <c r="D57" s="7" t="s">
        <v>101</v>
      </c>
      <c r="E57" s="7">
        <v>1</v>
      </c>
      <c r="F57" s="7"/>
      <c r="G57" s="8">
        <f t="shared" si="3"/>
        <v>0</v>
      </c>
      <c r="H57" s="7"/>
    </row>
    <row r="58" customHeight="1" spans="1:8">
      <c r="A58" s="7">
        <v>20</v>
      </c>
      <c r="B58" s="7" t="s">
        <v>102</v>
      </c>
      <c r="C58" s="7"/>
      <c r="D58" s="7" t="s">
        <v>103</v>
      </c>
      <c r="E58" s="7">
        <v>2</v>
      </c>
      <c r="F58" s="7"/>
      <c r="G58" s="8">
        <f t="shared" si="3"/>
        <v>0</v>
      </c>
      <c r="H58" s="7"/>
    </row>
    <row r="59" customHeight="1" spans="1:8">
      <c r="A59" s="18" t="s">
        <v>39</v>
      </c>
      <c r="B59" s="19"/>
      <c r="C59" s="19"/>
      <c r="D59" s="19"/>
      <c r="E59" s="19"/>
      <c r="F59" s="20"/>
      <c r="G59" s="8">
        <f>SUM(G39:G58)</f>
        <v>0</v>
      </c>
      <c r="H59" s="7"/>
    </row>
    <row r="60" customHeight="1" spans="1:8">
      <c r="A60" s="21" t="s">
        <v>104</v>
      </c>
      <c r="B60" s="9" t="s">
        <v>105</v>
      </c>
      <c r="C60" s="9"/>
      <c r="D60" s="9" t="s">
        <v>106</v>
      </c>
      <c r="E60" s="9"/>
      <c r="F60" s="9"/>
      <c r="G60" s="10">
        <f>SUM(G15,G28,G37,G59)</f>
        <v>0</v>
      </c>
      <c r="H60" s="29"/>
    </row>
    <row r="61" customHeight="1" spans="1:8">
      <c r="A61" s="21" t="s">
        <v>107</v>
      </c>
      <c r="B61" s="9" t="s">
        <v>108</v>
      </c>
      <c r="C61" s="9"/>
      <c r="D61" s="9"/>
      <c r="E61" s="9"/>
      <c r="F61" s="9"/>
      <c r="G61" s="10"/>
      <c r="H61" s="29"/>
    </row>
    <row r="62" customHeight="1" spans="1:8">
      <c r="A62" s="30">
        <v>1</v>
      </c>
      <c r="B62" s="7" t="s">
        <v>109</v>
      </c>
      <c r="C62" s="7" t="s">
        <v>106</v>
      </c>
      <c r="D62" s="7"/>
      <c r="E62" s="7"/>
      <c r="F62" s="31"/>
      <c r="G62" s="32">
        <f>G60*F62</f>
        <v>0</v>
      </c>
      <c r="H62" s="7"/>
    </row>
    <row r="63" customHeight="1" spans="1:8">
      <c r="A63" s="30">
        <v>2</v>
      </c>
      <c r="B63" s="7" t="s">
        <v>110</v>
      </c>
      <c r="C63" s="7" t="s">
        <v>106</v>
      </c>
      <c r="D63" s="7"/>
      <c r="E63" s="7"/>
      <c r="F63" s="31"/>
      <c r="G63" s="32">
        <f>(G60+G62)*F63</f>
        <v>0</v>
      </c>
      <c r="H63" s="7"/>
    </row>
    <row r="64" customHeight="1" spans="1:8">
      <c r="A64" s="9" t="s">
        <v>111</v>
      </c>
      <c r="B64" s="9" t="s">
        <v>112</v>
      </c>
      <c r="C64" s="21" t="s">
        <v>106</v>
      </c>
      <c r="D64" s="21"/>
      <c r="E64" s="21"/>
      <c r="F64" s="33"/>
      <c r="G64" s="10">
        <f>(G60+G62+G63)*F64</f>
        <v>0</v>
      </c>
      <c r="H64" s="29"/>
    </row>
    <row r="65" customHeight="1" spans="1:8">
      <c r="A65" s="9" t="s">
        <v>113</v>
      </c>
      <c r="B65" s="9" t="s">
        <v>114</v>
      </c>
      <c r="C65" s="21" t="s">
        <v>106</v>
      </c>
      <c r="D65" s="21"/>
      <c r="E65" s="21"/>
      <c r="F65" s="21"/>
      <c r="G65" s="10">
        <f>G60+G62+G63+G64</f>
        <v>0</v>
      </c>
      <c r="H65" s="29"/>
    </row>
    <row r="66" customHeight="1" spans="1:8">
      <c r="A66" s="34"/>
    </row>
    <row r="67" customHeight="1" spans="1:8">
      <c r="A67" s="34"/>
    </row>
  </sheetData>
  <mergeCells count="8">
    <mergeCell ref="A1:H1"/>
    <mergeCell ref="B3:H3"/>
    <mergeCell ref="B16:H16"/>
    <mergeCell ref="A28:F28"/>
    <mergeCell ref="B29:H29"/>
    <mergeCell ref="A37:F37"/>
    <mergeCell ref="B38:H38"/>
    <mergeCell ref="A59:F5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虫子</cp:lastModifiedBy>
  <dcterms:created xsi:type="dcterms:W3CDTF">2023-05-12T11:15:00Z</dcterms:created>
  <dcterms:modified xsi:type="dcterms:W3CDTF">2026-04-13T02:48:03Z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7889BCE646C84A81B595CBCE17C6DDD0_13</vt:lpwstr>
  </property>
  <property fmtid="{D5CDD505-2E9C-101B-9397-08002B2CF9AE}" pid="4" name="CalculationRule">
    <vt:i4>0</vt:i4>
  </property>
</Properties>
</file>